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SIO\"/>
    </mc:Choice>
  </mc:AlternateContent>
  <xr:revisionPtr revIDLastSave="0" documentId="13_ncr:1_{6943BD01-0127-486A-8DA1-073CE03D6407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" i="1" l="1"/>
  <c r="B14" i="1"/>
  <c r="B13" i="1"/>
  <c r="B12" i="1"/>
  <c r="B11" i="1"/>
  <c r="B15" i="1" l="1"/>
  <c r="B16" i="1" s="1"/>
</calcChain>
</file>

<file path=xl/sharedStrings.xml><?xml version="1.0" encoding="utf-8"?>
<sst xmlns="http://schemas.openxmlformats.org/spreadsheetml/2006/main" count="29" uniqueCount="29">
  <si>
    <t>Input Parameters</t>
    <phoneticPr fontId="1" type="noConversion"/>
  </si>
  <si>
    <t>Length (m):</t>
    <phoneticPr fontId="1" type="noConversion"/>
  </si>
  <si>
    <t>Width (m):</t>
    <phoneticPr fontId="1" type="noConversion"/>
  </si>
  <si>
    <t>Height (m):</t>
    <phoneticPr fontId="1" type="noConversion"/>
  </si>
  <si>
    <t>Event Type:</t>
    <phoneticPr fontId="1" type="noConversion"/>
  </si>
  <si>
    <t>Fixture Type:</t>
    <phoneticPr fontId="1" type="noConversion"/>
  </si>
  <si>
    <t>Safety Factor (%):</t>
    <phoneticPr fontId="1" type="noConversion"/>
  </si>
  <si>
    <t>Output Results</t>
    <phoneticPr fontId="1" type="noConversion"/>
  </si>
  <si>
    <t>Area (m²):</t>
    <phoneticPr fontId="1" type="noConversion"/>
  </si>
  <si>
    <t>Required Illuminance (lux):</t>
    <phoneticPr fontId="1" type="noConversion"/>
  </si>
  <si>
    <t>Fixture Efficiency:</t>
    <phoneticPr fontId="1" type="noConversion"/>
  </si>
  <si>
    <t>Lumen per Fixture:</t>
    <phoneticPr fontId="1" type="noConversion"/>
  </si>
  <si>
    <t>Total Lumen Required:</t>
    <phoneticPr fontId="1" type="noConversion"/>
  </si>
  <si>
    <t>Recommended Fixtures:</t>
    <phoneticPr fontId="1" type="noConversion"/>
  </si>
  <si>
    <t>Height Adjustment Advice:</t>
    <phoneticPr fontId="1" type="noConversion"/>
  </si>
  <si>
    <t>Event Type</t>
    <phoneticPr fontId="1" type="noConversion"/>
  </si>
  <si>
    <t>Recommended Illuminance (lux)</t>
    <phoneticPr fontId="1" type="noConversion"/>
  </si>
  <si>
    <t>Theater</t>
    <phoneticPr fontId="1" type="noConversion"/>
  </si>
  <si>
    <t>Concert</t>
    <phoneticPr fontId="1" type="noConversion"/>
  </si>
  <si>
    <t>Wedding/Conference</t>
    <phoneticPr fontId="1" type="noConversion"/>
  </si>
  <si>
    <t>Outdoor Festival</t>
    <phoneticPr fontId="1" type="noConversion"/>
  </si>
  <si>
    <t>Fixture Type</t>
    <phoneticPr fontId="1" type="noConversion"/>
  </si>
  <si>
    <t>Efficiency</t>
    <phoneticPr fontId="1" type="noConversion"/>
  </si>
  <si>
    <t>Lumen per Fixture</t>
    <phoneticPr fontId="1" type="noConversion"/>
  </si>
  <si>
    <t>Halogen</t>
    <phoneticPr fontId="1" type="noConversion"/>
  </si>
  <si>
    <t>Laser</t>
    <phoneticPr fontId="1" type="noConversion"/>
  </si>
  <si>
    <t>Enter Your Data in Yellow Form</t>
    <phoneticPr fontId="1" type="noConversion"/>
  </si>
  <si>
    <t>LED</t>
    <phoneticPr fontId="1" type="noConversion"/>
  </si>
  <si>
    <t>AM LITE Venue Lighting Calculator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</si>
</sst>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;;;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8"/>
      <color rgb="FF003366"/>
      <name val="等线"/>
      <family val="3"/>
      <charset val="134"/>
      <scheme val="minor"/>
    </font>
    <font>
      <i/>
      <sz val="16"/>
      <color rgb="FF003366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0" fillId="0" borderId="2" xfId="0" applyBorder="1" applyAlignment="1">
      <alignment vertical="center"/>
    </xf>
    <xf numFmtId="176" fontId="0" fillId="0" borderId="0" xfId="0" applyNumberFormat="1" applyProtection="1">
      <protection locked="0"/>
    </xf>
    <xf numFmtId="176" fontId="0" fillId="0" borderId="0" xfId="0" applyNumberFormat="1" applyAlignment="1" applyProtection="1">
      <alignment vertical="center"/>
      <protection locked="0"/>
    </xf>
    <xf numFmtId="0" fontId="6" fillId="4" borderId="0" xfId="0" applyFont="1" applyFill="1" applyAlignment="1">
      <alignment horizontal="center" vertical="center"/>
    </xf>
    <xf numFmtId="0" fontId="0" fillId="0" borderId="0" xfId="0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9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vertical="center"/>
      <protection locked="0" hidden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3366"/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2343149</xdr:colOff>
      <xdr:row>1</xdr:row>
      <xdr:rowOff>71438</xdr:rowOff>
    </xdr:from>
    <xdr:to>
      <xdr:col>1</xdr:col>
      <xdr:colOff>2347912</xdr:colOff>
      <xdr:row>1</xdr:row>
      <xdr:rowOff>338138</xdr:rowOff>
    </xdr:to>
    <xdr:cxnSp macro="">
      <xdr:nvCxnSpPr>
        <xdr:cNvPr id="4" name="直接箭头连接符 3">
          <a:extLst>
            <a:ext uri="{FF2B5EF4-FFF2-40B4-BE49-F238E27FC236}">
              <a16:creationId xmlns:a16="http://schemas.microsoft.com/office/drawing/2014/main" id="{F1E67A3E-290F-D684-CCC1-6E1BB4611200}"/>
            </a:ext>
          </a:extLst>
        </xdr:cNvPr>
        <xdr:cNvCxnSpPr/>
      </xdr:nvCxnSpPr>
      <xdr:spPr>
        <a:xfrm flipH="1">
          <a:off x="3943349" y="381001"/>
          <a:ext cx="4763" cy="2667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1443037</xdr:colOff>
      <xdr:row>9</xdr:row>
      <xdr:rowOff>71437</xdr:rowOff>
    </xdr:from>
    <xdr:to>
      <xdr:col>1</xdr:col>
      <xdr:colOff>1447800</xdr:colOff>
      <xdr:row>9</xdr:row>
      <xdr:rowOff>338137</xdr:rowOff>
    </xdr:to>
    <xdr:cxnSp macro="">
      <xdr:nvCxnSpPr>
        <xdr:cNvPr id="5" name="直接箭头连接符 4">
          <a:extLst>
            <a:ext uri="{FF2B5EF4-FFF2-40B4-BE49-F238E27FC236}">
              <a16:creationId xmlns:a16="http://schemas.microsoft.com/office/drawing/2014/main" id="{D1D92340-204E-4BE7-BB5D-FCCC97885E67}"/>
            </a:ext>
          </a:extLst>
        </xdr:cNvPr>
        <xdr:cNvCxnSpPr/>
      </xdr:nvCxnSpPr>
      <xdr:spPr>
        <a:xfrm flipH="1">
          <a:off x="3043237" y="3324225"/>
          <a:ext cx="4763" cy="2667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workbookViewId="0">
      <selection activeCell="B16" sqref="B16"/>
    </sheetView>
  </sheetViews>
  <sheetFormatPr defaultRowHeight="13.9" x14ac:dyDescent="0.4"/>
  <cols>
    <col min="1" max="1" width="22.3984375" customWidth="1"/>
    <col min="2" max="2" width="35.86328125" customWidth="1"/>
    <col min="5" max="5" width="19.46484375" customWidth="1"/>
    <col min="6" max="6" width="27.33203125" customWidth="1"/>
    <col min="7" max="7" width="11.59765625" customWidth="1"/>
    <col min="8" max="8" width="8.796875" customWidth="1"/>
    <col min="9" max="9" width="16.19921875" customWidth="1"/>
  </cols>
  <sheetData>
    <row r="1" spans="1:9" ht="24.4" customHeight="1" x14ac:dyDescent="0.4">
      <c r="A1" s="9" t="s">
        <v>28</v>
      </c>
      <c r="B1" s="9"/>
      <c r="C1" s="5"/>
      <c r="D1" s="5"/>
      <c r="E1" s="5"/>
      <c r="F1" s="5"/>
      <c r="G1" s="5"/>
      <c r="H1" s="5"/>
      <c r="I1" s="5"/>
    </row>
    <row r="2" spans="1:9" ht="30" customHeight="1" thickBot="1" x14ac:dyDescent="0.45">
      <c r="A2" s="1" t="s">
        <v>0</v>
      </c>
      <c r="B2" s="4" t="s">
        <v>26</v>
      </c>
      <c r="E2" s="7" t="s">
        <v>15</v>
      </c>
      <c r="F2" s="7" t="s">
        <v>16</v>
      </c>
      <c r="G2" s="7" t="s">
        <v>21</v>
      </c>
      <c r="H2" s="7" t="s">
        <v>22</v>
      </c>
      <c r="I2" s="7" t="s">
        <v>23</v>
      </c>
    </row>
    <row r="3" spans="1:9" ht="30" customHeight="1" thickTop="1" thickBot="1" x14ac:dyDescent="0.45">
      <c r="A3" s="6" t="s">
        <v>1</v>
      </c>
      <c r="B3" s="11"/>
      <c r="E3" s="7" t="s">
        <v>17</v>
      </c>
      <c r="F3" s="7">
        <v>500</v>
      </c>
      <c r="G3" s="8" t="s">
        <v>27</v>
      </c>
      <c r="H3" s="7">
        <v>0.7</v>
      </c>
      <c r="I3" s="7">
        <v>5000</v>
      </c>
    </row>
    <row r="4" spans="1:9" ht="30" customHeight="1" thickTop="1" thickBot="1" x14ac:dyDescent="0.45">
      <c r="A4" s="6" t="s">
        <v>2</v>
      </c>
      <c r="B4" s="11"/>
      <c r="E4" s="7" t="s">
        <v>18</v>
      </c>
      <c r="F4" s="7">
        <v>1200</v>
      </c>
      <c r="G4" s="8" t="s">
        <v>24</v>
      </c>
      <c r="H4" s="7">
        <v>0.5</v>
      </c>
      <c r="I4" s="7">
        <v>1000</v>
      </c>
    </row>
    <row r="5" spans="1:9" ht="30" customHeight="1" thickTop="1" thickBot="1" x14ac:dyDescent="0.45">
      <c r="A5" s="6" t="s">
        <v>3</v>
      </c>
      <c r="B5" s="11"/>
      <c r="E5" s="7" t="s">
        <v>19</v>
      </c>
      <c r="F5" s="7">
        <v>750</v>
      </c>
      <c r="G5" s="8" t="s">
        <v>25</v>
      </c>
      <c r="H5" s="7">
        <v>0.8</v>
      </c>
      <c r="I5" s="7">
        <v>8000</v>
      </c>
    </row>
    <row r="6" spans="1:9" ht="30" customHeight="1" thickTop="1" thickBot="1" x14ac:dyDescent="0.45">
      <c r="A6" s="6" t="s">
        <v>4</v>
      </c>
      <c r="B6" s="11"/>
      <c r="E6" s="7" t="s">
        <v>20</v>
      </c>
      <c r="F6" s="7">
        <v>2000</v>
      </c>
      <c r="G6" s="7"/>
      <c r="H6" s="7"/>
      <c r="I6" s="7"/>
    </row>
    <row r="7" spans="1:9" ht="30" customHeight="1" thickTop="1" thickBot="1" x14ac:dyDescent="0.45">
      <c r="A7" s="6" t="s">
        <v>5</v>
      </c>
      <c r="B7" s="11"/>
    </row>
    <row r="8" spans="1:9" ht="30" customHeight="1" thickTop="1" thickBot="1" x14ac:dyDescent="0.45">
      <c r="A8" s="6" t="s">
        <v>6</v>
      </c>
      <c r="B8" s="12">
        <v>0.2</v>
      </c>
    </row>
    <row r="9" spans="1:9" ht="16.149999999999999" customHeight="1" thickTop="1" x14ac:dyDescent="0.4"/>
    <row r="10" spans="1:9" ht="30" customHeight="1" thickBot="1" x14ac:dyDescent="0.45">
      <c r="A10" s="3"/>
      <c r="B10" s="3" t="s">
        <v>7</v>
      </c>
    </row>
    <row r="11" spans="1:9" ht="30" customHeight="1" thickTop="1" thickBot="1" x14ac:dyDescent="0.45">
      <c r="A11" s="2" t="s">
        <v>8</v>
      </c>
      <c r="B11" s="13">
        <f>B3*B4</f>
        <v>0</v>
      </c>
    </row>
    <row r="12" spans="1:9" ht="30" customHeight="1" thickTop="1" thickBot="1" x14ac:dyDescent="0.45">
      <c r="A12" s="2" t="s">
        <v>9</v>
      </c>
      <c r="B12" s="13" t="e">
        <f>VLOOKUP(B6, E3:F6, 2, FALSE)</f>
        <v>#N/A</v>
      </c>
    </row>
    <row r="13" spans="1:9" ht="30" customHeight="1" thickTop="1" thickBot="1" x14ac:dyDescent="0.45">
      <c r="A13" s="2" t="s">
        <v>10</v>
      </c>
      <c r="B13" s="13" t="e">
        <f>VLOOKUP(B7, G3:I5, 2, FALSE)</f>
        <v>#N/A</v>
      </c>
    </row>
    <row r="14" spans="1:9" ht="30" customHeight="1" thickTop="1" thickBot="1" x14ac:dyDescent="0.45">
      <c r="A14" s="2" t="s">
        <v>11</v>
      </c>
      <c r="B14" s="13" t="e">
        <f>VLOOKUP(B7, G3:I5, 3, FALSE)</f>
        <v>#N/A</v>
      </c>
    </row>
    <row r="15" spans="1:9" ht="30" customHeight="1" thickTop="1" thickBot="1" x14ac:dyDescent="0.45">
      <c r="A15" s="2" t="s">
        <v>12</v>
      </c>
      <c r="B15" s="13" t="e">
        <f>(B11*B12)/B13*(1+B8/100)</f>
        <v>#N/A</v>
      </c>
      <c r="F15" s="10"/>
    </row>
    <row r="16" spans="1:9" ht="30" customHeight="1" thickTop="1" thickBot="1" x14ac:dyDescent="0.45">
      <c r="A16" s="2" t="s">
        <v>13</v>
      </c>
      <c r="B16" s="13" t="e">
        <f>ROUNDUP(B15/B14, 0)</f>
        <v>#N/A</v>
      </c>
    </row>
    <row r="17" spans="1:2" ht="30" customHeight="1" thickTop="1" thickBot="1" x14ac:dyDescent="0.45">
      <c r="A17" s="2" t="s">
        <v>14</v>
      </c>
      <c r="B17" s="13" t="str">
        <f>IF(B5&gt;4, "Suggest increasing lumens by " &amp; TEXT((B5-4)*10,"0") &amp; "%", "-")</f>
        <v>-</v>
      </c>
    </row>
    <row r="18" spans="1:2" ht="14.25" thickTop="1" x14ac:dyDescent="0.4"/>
  </sheetData>
  <sheetProtection algorithmName="SHA-512" hashValue="GgmUS7dHttMLTlf4C26Z/EGR2+908XJNX4F7d6KHwiN7WZAupowNLfU9f5LBWiSeAXs99YtA2o67zUqNw45NRw==" saltValue="wbGC3CYiXrF+SXFDkqXLMA==" spinCount="100000" sheet="1" objects="1" scenarios="1"/>
  <mergeCells count="1">
    <mergeCell ref="A1:B1"/>
  </mergeCells>
  <phoneticPr fontId="1" type="noConversion"/>
  <dataValidations count="2">
    <dataValidation type="list" allowBlank="1" showInputMessage="1" showErrorMessage="1" sqref="B6" xr:uid="{F9F137D4-B23F-4437-88DC-F83A14B722F5}">
      <formula1>"Theater,Concert,Wedding/Conference,Outdoor Festival"</formula1>
    </dataValidation>
    <dataValidation type="list" allowBlank="1" showInputMessage="1" showErrorMessage="1" sqref="B7" xr:uid="{F356E966-EC4A-4A3C-B864-61C11CEA270C}">
      <formula1>"LED,Halogen,Laser"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</dc:creator>
  <cp:lastModifiedBy>lookymirrors@gmail.com</cp:lastModifiedBy>
  <dcterms:created xsi:type="dcterms:W3CDTF">2015-06-05T18:19:34Z</dcterms:created>
  <dcterms:modified xsi:type="dcterms:W3CDTF">2025-02-14T12:44:43Z</dcterms:modified>
</cp:coreProperties>
</file>